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2"/>
  </bookViews>
  <sheets>
    <sheet name="Consol P&amp;L" sheetId="1" r:id="rId1"/>
    <sheet name="Consol BSheet" sheetId="2" r:id="rId2"/>
    <sheet name="Consol C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<sst xmlns="http://schemas.openxmlformats.org/spreadsheetml/2006/main" count="130" uniqueCount="102">
  <si>
    <t>JUAN KUANG (M) INDUSTRIAL BERHAD (Co. No. 73170-V)</t>
  </si>
  <si>
    <t>Condensed Consolidated Income Statements</t>
  </si>
  <si>
    <t>For the period ended 30 April 2004</t>
  </si>
  <si>
    <t>RM'000</t>
  </si>
  <si>
    <t>Revenue</t>
  </si>
  <si>
    <t>Operating Expenses</t>
  </si>
  <si>
    <t>Other Operating Income</t>
  </si>
  <si>
    <t>Profit/(Loss) from Operations</t>
  </si>
  <si>
    <t>Finance costs</t>
  </si>
  <si>
    <t>Share of profit of associated company</t>
  </si>
  <si>
    <t>Profit/(Loss) before tax</t>
  </si>
  <si>
    <t>Taxation</t>
  </si>
  <si>
    <t>Profit/(Loss) after tax</t>
  </si>
  <si>
    <t>Minority interests</t>
  </si>
  <si>
    <t>Net profit/(loss) for the period</t>
  </si>
  <si>
    <t>EPS - Basic (sen)</t>
  </si>
  <si>
    <t xml:space="preserve">        - Diluted (sen)</t>
  </si>
  <si>
    <t>Condensed Consolidated Balance Sheets</t>
  </si>
  <si>
    <t>As at 30 April 2004</t>
  </si>
  <si>
    <t>As at end of</t>
  </si>
  <si>
    <t xml:space="preserve">As at </t>
  </si>
  <si>
    <t>Current</t>
  </si>
  <si>
    <t>Preceding</t>
  </si>
  <si>
    <t>Quarter</t>
  </si>
  <si>
    <t>Year Ended</t>
  </si>
  <si>
    <t>Property, Plant and Equipment</t>
  </si>
  <si>
    <t>Investment Property</t>
  </si>
  <si>
    <t>Investment in Associated Company</t>
  </si>
  <si>
    <t>Long Term Investments</t>
  </si>
  <si>
    <t>Current Assets</t>
  </si>
  <si>
    <t>Inventories</t>
  </si>
  <si>
    <t>Trade and others receivables</t>
  </si>
  <si>
    <t>Tax recoverable</t>
  </si>
  <si>
    <t>Cash and cash equivalents</t>
  </si>
  <si>
    <t>Current Liabilities</t>
  </si>
  <si>
    <t>Trade and other payables</t>
  </si>
  <si>
    <t>Borrowings</t>
  </si>
  <si>
    <t>Provision for liqudated damages</t>
  </si>
  <si>
    <t xml:space="preserve">Net current assets </t>
  </si>
  <si>
    <t>Share Capital</t>
  </si>
  <si>
    <t>Reserves</t>
  </si>
  <si>
    <t>Shareholders' Fund</t>
  </si>
  <si>
    <t>Minority shareholders' interests</t>
  </si>
  <si>
    <t>Long term and deferred liabilities</t>
  </si>
  <si>
    <t>Deferred taxation</t>
  </si>
  <si>
    <t>Condensed Consolidated Cash Flow Statements</t>
  </si>
  <si>
    <t>for the 3 months ended 30 April 2004</t>
  </si>
  <si>
    <t>quarter</t>
  </si>
  <si>
    <t>Net Profit / (loss) before tax</t>
  </si>
  <si>
    <t>Adjustment for non-cash flow:-</t>
  </si>
  <si>
    <t>Depreciation of property, plant and equipment</t>
  </si>
  <si>
    <t>Results retained in associated company</t>
  </si>
  <si>
    <t>Interest expense</t>
  </si>
  <si>
    <t>Interest income</t>
  </si>
  <si>
    <t>Plant and equipment written off</t>
  </si>
  <si>
    <t>Write down in value of property</t>
  </si>
  <si>
    <t>Gain on disposal of property, plant and equipment</t>
  </si>
  <si>
    <t>Goodwill written off</t>
  </si>
  <si>
    <t>Operating profit / (loss) before changes in working capital</t>
  </si>
  <si>
    <t>Changes in working capital</t>
  </si>
  <si>
    <t>Net Change in current assets</t>
  </si>
  <si>
    <t>Net Change in current liabilities</t>
  </si>
  <si>
    <t>Cash generated from / (used in) operating activities</t>
  </si>
  <si>
    <t>Taxation refund / (paid)</t>
  </si>
  <si>
    <t>Net cash generated from / (used in) operating activities</t>
  </si>
  <si>
    <t>Investing Activities</t>
  </si>
  <si>
    <t>Proceeds on disposal of property, plant and equipment</t>
  </si>
  <si>
    <t>Interest received</t>
  </si>
  <si>
    <t>Investment in Quoted Shares</t>
  </si>
  <si>
    <t>Effect of acquisition of a subsidiary</t>
  </si>
  <si>
    <t>Financing Activities</t>
  </si>
  <si>
    <t>Interest paid</t>
  </si>
  <si>
    <t>Proceeds from issuance of shares</t>
  </si>
  <si>
    <t>Dividend paid to minority shareholders</t>
  </si>
  <si>
    <t>Repayment of hire purchase obligations</t>
  </si>
  <si>
    <t>Drawdown / (repayment) of term loan</t>
  </si>
  <si>
    <t>Net increase / (decrease) in cash and cash equivalents</t>
  </si>
  <si>
    <t>Cash and cash equivalents at 1 February</t>
  </si>
  <si>
    <t>Total</t>
  </si>
  <si>
    <t>Purchase of property, plant and equipment</t>
  </si>
  <si>
    <t>Condensed Consolidated Statements of Changes in Equity</t>
  </si>
  <si>
    <t>Share Premium</t>
  </si>
  <si>
    <t>Revaluation Reserve</t>
  </si>
  <si>
    <t>Capital Reserve</t>
  </si>
  <si>
    <t>Exchange Reserve</t>
  </si>
  <si>
    <t>Accumulated Losses</t>
  </si>
  <si>
    <t>(RM'000)</t>
  </si>
  <si>
    <t>Balance at 1 February 2004</t>
  </si>
  <si>
    <t>Transfer from retained profit to capital reverse</t>
  </si>
  <si>
    <t>Currency translation differences</t>
  </si>
  <si>
    <t>Transfer from Revaluation Reserve to Defered Taxation</t>
  </si>
  <si>
    <t>Balance at 30 April 2004</t>
  </si>
  <si>
    <t>Balance at 1 February 2003</t>
  </si>
  <si>
    <t>Balance at 31 Jan 2004</t>
  </si>
  <si>
    <t>3 months quarter ended 30 Apr 2004</t>
  </si>
  <si>
    <t>Cash and cash equivalents at 30 Apr</t>
  </si>
  <si>
    <t>Individual Quarter Ended 30 Apr</t>
  </si>
  <si>
    <t>Cumulative Quarter Ended 30 Apr</t>
  </si>
  <si>
    <t>The Condensed Consolidated Income Statements should be read in conjunction with the Audited Financial Statements for the year ended 31 January 2004</t>
  </si>
  <si>
    <t>The Condensed Consolidated Balance Sheets should be read in conjunction with the Audited Financial Statements for the year ended 31 January 2004</t>
  </si>
  <si>
    <t>The Condensed Consolidated Cash Flow Statements should be read in conjunction with the Audited Financial Statements for the year ended 31 January 2004</t>
  </si>
  <si>
    <t>Drawdown / (repayment) of bank borrowings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</si>
</sst>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dd/mmm/yyyy"/>
    <numFmt numFmtId="175" formatCode="_(* #,##0.00000_);_(* \(#,##0.00000\);_(* &quot;-&quot;??_);_(@_)"/>
    <numFmt numFmtId="176" formatCode="dd\-mm\-yyyy"/>
    <numFmt numFmtId="177" formatCode="dd\-mmm\-yyyy"/>
    <numFmt numFmtId="178" formatCode="_(* #,##0.000_);_(* \(#,##0.000\);_(* &quot;-&quot;??_);_(@_)"/>
    <numFmt numFmtId="179" formatCode="#,##0.000_);[Red]\(#,##0.000\)"/>
  </numFmts>
  <fonts count="9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43" fontId="1" fillId="0" borderId="4" xfId="15" applyNumberFormat="1" applyFont="1" applyBorder="1" applyAlignment="1">
      <alignment/>
    </xf>
    <xf numFmtId="0" fontId="5" fillId="0" borderId="0" xfId="0" applyFont="1" applyAlignment="1">
      <alignment/>
    </xf>
    <xf numFmtId="165" fontId="1" fillId="0" borderId="6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5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165" fontId="3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7" fillId="0" borderId="0" xfId="19" applyFont="1">
      <alignment/>
      <protection/>
    </xf>
    <xf numFmtId="0" fontId="1" fillId="0" borderId="0" xfId="19" applyFont="1" applyBorder="1">
      <alignment/>
      <protection/>
    </xf>
    <xf numFmtId="0" fontId="3" fillId="0" borderId="0" xfId="19" applyFont="1" applyBorder="1" applyAlignment="1">
      <alignment horizontal="center" vertical="justify"/>
      <protection/>
    </xf>
    <xf numFmtId="0" fontId="3" fillId="0" borderId="0" xfId="19" applyFont="1" applyBorder="1" applyAlignment="1">
      <alignment horizontal="center"/>
      <protection/>
    </xf>
    <xf numFmtId="0" fontId="1" fillId="0" borderId="6" xfId="19" applyFont="1" applyBorder="1">
      <alignment/>
      <protection/>
    </xf>
    <xf numFmtId="0" fontId="8" fillId="0" borderId="0" xfId="19" applyFont="1">
      <alignment/>
      <protection/>
    </xf>
    <xf numFmtId="165" fontId="1" fillId="0" borderId="0" xfId="19" applyNumberFormat="1" applyFont="1" applyBorder="1">
      <alignment/>
      <protection/>
    </xf>
    <xf numFmtId="165" fontId="1" fillId="0" borderId="0" xfId="15" applyNumberFormat="1" applyFont="1" applyBorder="1" applyAlignment="1">
      <alignment/>
    </xf>
    <xf numFmtId="165" fontId="1" fillId="0" borderId="7" xfId="19" applyNumberFormat="1" applyFont="1" applyBorder="1">
      <alignment/>
      <protection/>
    </xf>
    <xf numFmtId="0" fontId="3" fillId="0" borderId="0" xfId="19" applyFont="1">
      <alignment/>
      <protection/>
    </xf>
    <xf numFmtId="43" fontId="1" fillId="0" borderId="0" xfId="19" applyNumberFormat="1" applyFont="1" applyBorder="1">
      <alignment/>
      <protection/>
    </xf>
    <xf numFmtId="38" fontId="1" fillId="0" borderId="0" xfId="15" applyNumberFormat="1" applyFont="1" applyAlignment="1">
      <alignment/>
    </xf>
    <xf numFmtId="37" fontId="1" fillId="0" borderId="0" xfId="15" applyNumberFormat="1" applyFont="1" applyAlignment="1">
      <alignment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sol Jan04 - KLS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0"/>
          <a:ext cx="835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Consolidatd Statements of Changes in Equity should be read in conjunction with the Annual Financial Report for the year ended 31st January 2002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9</xdr:col>
      <xdr:colOff>47625</xdr:colOff>
      <xdr:row>34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4810125"/>
          <a:ext cx="84010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The Condensed Consolidated Statements of Changes in Equity should be read in conjunction with the Audited Financial Statements for the year ended 31st January 2004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9">
      <selection activeCell="A39" sqref="A39:H40"/>
    </sheetView>
  </sheetViews>
  <sheetFormatPr defaultColWidth="9.140625" defaultRowHeight="12.75"/>
  <cols>
    <col min="1" max="1" width="33.28125" style="1" customWidth="1"/>
    <col min="2" max="2" width="12.140625" style="1" customWidth="1"/>
    <col min="3" max="3" width="3.00390625" style="1" customWidth="1"/>
    <col min="4" max="4" width="12.140625" style="1" customWidth="1"/>
    <col min="5" max="5" width="3.00390625" style="1" customWidth="1"/>
    <col min="6" max="6" width="12.140625" style="1" customWidth="1"/>
    <col min="7" max="7" width="3.00390625" style="1" customWidth="1"/>
    <col min="8" max="8" width="12.140625" style="1" customWidth="1"/>
    <col min="9" max="16384" width="9.140625" style="1" customWidth="1"/>
  </cols>
  <sheetData>
    <row r="1" ht="18.75">
      <c r="A1" s="7" t="s">
        <v>0</v>
      </c>
    </row>
    <row r="2" ht="12.75">
      <c r="A2" s="8"/>
    </row>
    <row r="3" ht="15.75">
      <c r="A3" s="9" t="s">
        <v>1</v>
      </c>
    </row>
    <row r="4" ht="15.75">
      <c r="A4" s="9" t="s">
        <v>2</v>
      </c>
    </row>
    <row r="7" spans="2:8" ht="12.75">
      <c r="B7" s="49" t="s">
        <v>96</v>
      </c>
      <c r="C7" s="50"/>
      <c r="D7" s="51"/>
      <c r="F7" s="49" t="s">
        <v>97</v>
      </c>
      <c r="G7" s="50"/>
      <c r="H7" s="51"/>
    </row>
    <row r="8" spans="2:9" ht="12.75">
      <c r="B8" s="2">
        <v>2004</v>
      </c>
      <c r="C8" s="3"/>
      <c r="D8" s="2">
        <v>2003</v>
      </c>
      <c r="E8" s="3"/>
      <c r="F8" s="2">
        <v>2004</v>
      </c>
      <c r="G8" s="3"/>
      <c r="H8" s="2">
        <v>2003</v>
      </c>
      <c r="I8" s="3"/>
    </row>
    <row r="9" spans="2:9" ht="12.75">
      <c r="B9" s="4" t="s">
        <v>3</v>
      </c>
      <c r="C9" s="3"/>
      <c r="D9" s="4" t="s">
        <v>3</v>
      </c>
      <c r="E9" s="3"/>
      <c r="F9" s="4" t="s">
        <v>3</v>
      </c>
      <c r="G9" s="3"/>
      <c r="H9" s="4" t="s">
        <v>3</v>
      </c>
      <c r="I9" s="3"/>
    </row>
    <row r="11" spans="1:8" ht="12.75">
      <c r="A11" s="8" t="s">
        <v>4</v>
      </c>
      <c r="B11" s="10">
        <v>34560</v>
      </c>
      <c r="C11" s="5"/>
      <c r="D11" s="10">
        <v>25095</v>
      </c>
      <c r="E11" s="5"/>
      <c r="F11" s="10">
        <v>34560</v>
      </c>
      <c r="G11" s="5"/>
      <c r="H11" s="10">
        <v>25095</v>
      </c>
    </row>
    <row r="12" spans="2:8" ht="12.75">
      <c r="B12" s="11"/>
      <c r="C12" s="5"/>
      <c r="D12" s="11"/>
      <c r="E12" s="5"/>
      <c r="F12" s="11"/>
      <c r="G12" s="5"/>
      <c r="H12" s="11"/>
    </row>
    <row r="13" spans="1:8" ht="12.75">
      <c r="A13" s="1" t="s">
        <v>5</v>
      </c>
      <c r="B13" s="11">
        <v>-29343</v>
      </c>
      <c r="C13" s="5"/>
      <c r="D13" s="11">
        <v>-23217</v>
      </c>
      <c r="E13" s="5"/>
      <c r="F13" s="11">
        <v>-29343</v>
      </c>
      <c r="G13" s="5"/>
      <c r="H13" s="11">
        <v>-23217</v>
      </c>
    </row>
    <row r="14" spans="2:8" ht="12.75">
      <c r="B14" s="11"/>
      <c r="C14" s="5"/>
      <c r="D14" s="11"/>
      <c r="E14" s="5"/>
      <c r="F14" s="11"/>
      <c r="G14" s="5"/>
      <c r="H14" s="11"/>
    </row>
    <row r="15" spans="1:8" ht="12.75">
      <c r="A15" s="1" t="s">
        <v>6</v>
      </c>
      <c r="B15" s="11">
        <v>382</v>
      </c>
      <c r="C15" s="5"/>
      <c r="D15" s="11">
        <v>267</v>
      </c>
      <c r="E15" s="5"/>
      <c r="F15" s="11">
        <v>382</v>
      </c>
      <c r="G15" s="5"/>
      <c r="H15" s="11">
        <v>267</v>
      </c>
    </row>
    <row r="16" spans="2:8" ht="12.75">
      <c r="B16" s="11"/>
      <c r="C16" s="5"/>
      <c r="D16" s="11"/>
      <c r="E16" s="5"/>
      <c r="F16" s="11"/>
      <c r="G16" s="5"/>
      <c r="H16" s="11"/>
    </row>
    <row r="17" spans="1:8" ht="12.75">
      <c r="A17" s="8" t="s">
        <v>7</v>
      </c>
      <c r="B17" s="13">
        <f>SUM(B11:B16)</f>
        <v>5599</v>
      </c>
      <c r="C17" s="5"/>
      <c r="D17" s="13">
        <f>SUM(D11:D16)</f>
        <v>2145</v>
      </c>
      <c r="E17" s="5"/>
      <c r="F17" s="13">
        <f>SUM(F11:F16)</f>
        <v>5599</v>
      </c>
      <c r="G17" s="5"/>
      <c r="H17" s="13">
        <f>SUM(H11:H16)</f>
        <v>2145</v>
      </c>
    </row>
    <row r="18" spans="2:8" ht="12.75">
      <c r="B18" s="11"/>
      <c r="C18" s="5"/>
      <c r="D18" s="11"/>
      <c r="E18" s="5"/>
      <c r="F18" s="11"/>
      <c r="G18" s="5"/>
      <c r="H18" s="11"/>
    </row>
    <row r="19" spans="1:8" ht="12.75">
      <c r="A19" s="1" t="s">
        <v>8</v>
      </c>
      <c r="B19" s="11">
        <v>-484</v>
      </c>
      <c r="C19" s="5"/>
      <c r="D19" s="11">
        <v>-582</v>
      </c>
      <c r="E19" s="5"/>
      <c r="F19" s="11">
        <v>-484</v>
      </c>
      <c r="G19" s="5"/>
      <c r="H19" s="11">
        <v>-582</v>
      </c>
    </row>
    <row r="20" spans="2:8" ht="12.75">
      <c r="B20" s="11"/>
      <c r="C20" s="5"/>
      <c r="D20" s="11"/>
      <c r="E20" s="5"/>
      <c r="F20" s="11"/>
      <c r="G20" s="5"/>
      <c r="H20" s="11"/>
    </row>
    <row r="21" spans="1:8" ht="12.75">
      <c r="A21" s="1" t="s">
        <v>9</v>
      </c>
      <c r="B21" s="11">
        <v>618</v>
      </c>
      <c r="C21" s="5"/>
      <c r="D21" s="11">
        <v>401</v>
      </c>
      <c r="E21" s="5"/>
      <c r="F21" s="11">
        <v>618</v>
      </c>
      <c r="G21" s="5"/>
      <c r="H21" s="11">
        <v>401</v>
      </c>
    </row>
    <row r="22" spans="2:8" ht="12.75">
      <c r="B22" s="11"/>
      <c r="C22" s="5"/>
      <c r="D22" s="11"/>
      <c r="E22" s="5"/>
      <c r="F22" s="11"/>
      <c r="G22" s="5"/>
      <c r="H22" s="11"/>
    </row>
    <row r="23" spans="1:8" ht="12.75">
      <c r="A23" s="8" t="s">
        <v>10</v>
      </c>
      <c r="B23" s="13">
        <f>SUM(B17:B22)</f>
        <v>5733</v>
      </c>
      <c r="C23" s="5"/>
      <c r="D23" s="13">
        <f>SUM(D17:D22)</f>
        <v>1964</v>
      </c>
      <c r="E23" s="5"/>
      <c r="F23" s="13">
        <f>SUM(F17:F22)</f>
        <v>5733</v>
      </c>
      <c r="G23" s="5"/>
      <c r="H23" s="13">
        <f>SUM(H17:H22)</f>
        <v>1964</v>
      </c>
    </row>
    <row r="24" spans="2:8" ht="12.75">
      <c r="B24" s="11"/>
      <c r="C24" s="5"/>
      <c r="D24" s="11"/>
      <c r="E24" s="5"/>
      <c r="F24" s="11"/>
      <c r="G24" s="5"/>
      <c r="H24" s="11"/>
    </row>
    <row r="25" spans="1:8" ht="12.75">
      <c r="A25" s="1" t="s">
        <v>11</v>
      </c>
      <c r="B25" s="11">
        <v>-1590</v>
      </c>
      <c r="C25" s="5"/>
      <c r="D25" s="11">
        <v>-949</v>
      </c>
      <c r="E25" s="5"/>
      <c r="F25" s="11">
        <v>-1590</v>
      </c>
      <c r="G25" s="5"/>
      <c r="H25" s="11">
        <v>-949</v>
      </c>
    </row>
    <row r="26" spans="2:8" ht="12.75">
      <c r="B26" s="11"/>
      <c r="C26" s="5"/>
      <c r="D26" s="11"/>
      <c r="E26" s="5"/>
      <c r="F26" s="11"/>
      <c r="G26" s="5"/>
      <c r="H26" s="11"/>
    </row>
    <row r="27" spans="1:8" ht="12.75">
      <c r="A27" s="1" t="s">
        <v>12</v>
      </c>
      <c r="B27" s="13">
        <f>SUM(B23:B26)</f>
        <v>4143</v>
      </c>
      <c r="C27" s="5"/>
      <c r="D27" s="13">
        <f>SUM(D23:D26)</f>
        <v>1015</v>
      </c>
      <c r="E27" s="5"/>
      <c r="F27" s="13">
        <f>SUM(F23:F26)</f>
        <v>4143</v>
      </c>
      <c r="G27" s="5"/>
      <c r="H27" s="13">
        <f>SUM(H23:H26)</f>
        <v>1015</v>
      </c>
    </row>
    <row r="28" spans="2:8" ht="12.75">
      <c r="B28" s="11"/>
      <c r="C28" s="5"/>
      <c r="D28" s="11"/>
      <c r="E28" s="5"/>
      <c r="F28" s="11"/>
      <c r="G28" s="5"/>
      <c r="H28" s="11"/>
    </row>
    <row r="29" spans="1:8" ht="12.75">
      <c r="A29" s="1" t="s">
        <v>13</v>
      </c>
      <c r="B29" s="11">
        <v>-1740</v>
      </c>
      <c r="C29" s="5"/>
      <c r="D29" s="11">
        <v>-1440</v>
      </c>
      <c r="E29" s="5"/>
      <c r="F29" s="11">
        <v>-1740</v>
      </c>
      <c r="G29" s="5"/>
      <c r="H29" s="11">
        <v>-1440</v>
      </c>
    </row>
    <row r="30" spans="2:8" ht="12.75">
      <c r="B30" s="11"/>
      <c r="C30" s="5"/>
      <c r="D30" s="11"/>
      <c r="E30" s="5"/>
      <c r="F30" s="11"/>
      <c r="G30" s="5"/>
      <c r="H30" s="11"/>
    </row>
    <row r="31" spans="1:8" ht="13.5" thickBot="1">
      <c r="A31" s="8" t="s">
        <v>14</v>
      </c>
      <c r="B31" s="14">
        <f>SUM(B27:B30)</f>
        <v>2403</v>
      </c>
      <c r="C31" s="5"/>
      <c r="D31" s="14">
        <f>SUM(D27:D30)</f>
        <v>-425</v>
      </c>
      <c r="E31" s="5"/>
      <c r="F31" s="14">
        <f>SUM(F27:F30)</f>
        <v>2403</v>
      </c>
      <c r="G31" s="5"/>
      <c r="H31" s="14">
        <f>SUM(H27:H30)</f>
        <v>-425</v>
      </c>
    </row>
    <row r="32" spans="2:8" ht="13.5" thickTop="1">
      <c r="B32" s="5"/>
      <c r="C32" s="5"/>
      <c r="D32" s="5"/>
      <c r="E32" s="5"/>
      <c r="F32" s="5"/>
      <c r="G32" s="5"/>
      <c r="H32" s="5"/>
    </row>
    <row r="33" spans="1:8" ht="12.75">
      <c r="A33" s="1" t="s">
        <v>15</v>
      </c>
      <c r="B33" s="15">
        <v>4.53</v>
      </c>
      <c r="C33" s="5"/>
      <c r="D33" s="15">
        <v>-0.8</v>
      </c>
      <c r="E33" s="5"/>
      <c r="F33" s="15">
        <v>4.53</v>
      </c>
      <c r="G33" s="5"/>
      <c r="H33" s="15">
        <v>-0.8</v>
      </c>
    </row>
    <row r="34" spans="2:8" ht="12.75">
      <c r="B34" s="6"/>
      <c r="C34" s="5"/>
      <c r="D34" s="6"/>
      <c r="E34" s="5"/>
      <c r="F34" s="6"/>
      <c r="G34" s="5"/>
      <c r="H34" s="6"/>
    </row>
    <row r="35" spans="1:8" ht="12.75">
      <c r="A35" s="1" t="s">
        <v>16</v>
      </c>
      <c r="B35" s="15">
        <v>3.801323121312425</v>
      </c>
      <c r="C35" s="5"/>
      <c r="D35" s="15">
        <v>-0.3</v>
      </c>
      <c r="E35" s="5"/>
      <c r="F35" s="15">
        <v>3.7984174144212783</v>
      </c>
      <c r="G35" s="5"/>
      <c r="H35" s="15">
        <v>-0.3</v>
      </c>
    </row>
    <row r="39" spans="1:8" ht="12.75">
      <c r="A39" s="43" t="s">
        <v>98</v>
      </c>
      <c r="B39" s="44"/>
      <c r="C39" s="44"/>
      <c r="D39" s="44"/>
      <c r="E39" s="44"/>
      <c r="F39" s="44"/>
      <c r="G39" s="44"/>
      <c r="H39" s="45"/>
    </row>
    <row r="40" spans="1:8" ht="12.75">
      <c r="A40" s="46"/>
      <c r="B40" s="47"/>
      <c r="C40" s="47"/>
      <c r="D40" s="47"/>
      <c r="E40" s="47"/>
      <c r="F40" s="47"/>
      <c r="G40" s="47"/>
      <c r="H40" s="48"/>
    </row>
  </sheetData>
  <mergeCells count="3">
    <mergeCell ref="A39:H40"/>
    <mergeCell ref="B7:D7"/>
    <mergeCell ref="F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30">
      <selection activeCell="A50" sqref="A50:F51"/>
    </sheetView>
  </sheetViews>
  <sheetFormatPr defaultColWidth="9.140625" defaultRowHeight="12.75"/>
  <cols>
    <col min="1" max="1" width="42.28125" style="1" customWidth="1"/>
    <col min="2" max="2" width="9.140625" style="1" customWidth="1"/>
    <col min="3" max="3" width="3.7109375" style="1" customWidth="1"/>
    <col min="4" max="4" width="12.140625" style="1" customWidth="1"/>
    <col min="5" max="5" width="3.7109375" style="1" customWidth="1"/>
    <col min="6" max="6" width="12.140625" style="1" customWidth="1"/>
    <col min="7" max="16384" width="9.140625" style="1" customWidth="1"/>
  </cols>
  <sheetData>
    <row r="1" ht="18.75">
      <c r="A1" s="7" t="s">
        <v>0</v>
      </c>
    </row>
    <row r="2" ht="12.75">
      <c r="A2" s="8"/>
    </row>
    <row r="3" ht="15.75">
      <c r="A3" s="9" t="s">
        <v>17</v>
      </c>
    </row>
    <row r="4" ht="15.75">
      <c r="A4" s="9" t="s">
        <v>18</v>
      </c>
    </row>
    <row r="6" spans="4:6" ht="12.75">
      <c r="D6" s="21" t="s">
        <v>19</v>
      </c>
      <c r="E6" s="19"/>
      <c r="F6" s="21" t="s">
        <v>20</v>
      </c>
    </row>
    <row r="7" spans="4:6" ht="12.75">
      <c r="D7" s="22" t="s">
        <v>21</v>
      </c>
      <c r="E7" s="19"/>
      <c r="F7" s="22" t="s">
        <v>22</v>
      </c>
    </row>
    <row r="8" spans="4:6" ht="12.75">
      <c r="D8" s="22" t="s">
        <v>23</v>
      </c>
      <c r="E8" s="19"/>
      <c r="F8" s="22" t="s">
        <v>24</v>
      </c>
    </row>
    <row r="9" spans="4:7" ht="12.75">
      <c r="D9" s="23">
        <v>38107</v>
      </c>
      <c r="E9" s="20"/>
      <c r="F9" s="23">
        <v>38017</v>
      </c>
      <c r="G9" s="16"/>
    </row>
    <row r="10" spans="4:6" ht="12.75">
      <c r="D10" s="24" t="s">
        <v>3</v>
      </c>
      <c r="E10" s="19"/>
      <c r="F10" s="24" t="s">
        <v>3</v>
      </c>
    </row>
    <row r="12" spans="1:6" ht="12.75">
      <c r="A12" s="8" t="s">
        <v>25</v>
      </c>
      <c r="D12" s="10">
        <v>36869</v>
      </c>
      <c r="E12" s="5"/>
      <c r="F12" s="10">
        <v>37442</v>
      </c>
    </row>
    <row r="13" spans="1:6" ht="12.75">
      <c r="A13" s="8"/>
      <c r="D13" s="11"/>
      <c r="E13" s="5"/>
      <c r="F13" s="11"/>
    </row>
    <row r="14" spans="1:6" ht="12.75">
      <c r="A14" s="8" t="s">
        <v>26</v>
      </c>
      <c r="D14" s="11">
        <v>1879</v>
      </c>
      <c r="E14" s="5"/>
      <c r="F14" s="11">
        <v>1879</v>
      </c>
    </row>
    <row r="15" spans="1:6" ht="12.75">
      <c r="A15" s="8"/>
      <c r="D15" s="11"/>
      <c r="E15" s="5"/>
      <c r="F15" s="11"/>
    </row>
    <row r="16" spans="1:6" ht="12.75">
      <c r="A16" s="8" t="s">
        <v>27</v>
      </c>
      <c r="D16" s="11">
        <v>8940</v>
      </c>
      <c r="E16" s="5"/>
      <c r="F16" s="11">
        <v>8384</v>
      </c>
    </row>
    <row r="17" spans="1:6" ht="12.75">
      <c r="A17" s="8"/>
      <c r="D17" s="11"/>
      <c r="E17" s="5"/>
      <c r="F17" s="11"/>
    </row>
    <row r="18" spans="1:6" ht="12.75">
      <c r="A18" s="8" t="s">
        <v>28</v>
      </c>
      <c r="D18" s="11">
        <v>5273</v>
      </c>
      <c r="E18" s="5"/>
      <c r="F18" s="11">
        <v>5273</v>
      </c>
    </row>
    <row r="19" spans="4:6" ht="12.75">
      <c r="D19" s="13">
        <f>SUM(D12:D18)</f>
        <v>52961</v>
      </c>
      <c r="E19" s="5"/>
      <c r="F19" s="13">
        <f>SUM(F12:F18)</f>
        <v>52978</v>
      </c>
    </row>
    <row r="20" spans="4:6" ht="12.75">
      <c r="D20" s="5"/>
      <c r="E20" s="5"/>
      <c r="F20" s="5"/>
    </row>
    <row r="21" spans="1:6" ht="12.75">
      <c r="A21" s="8" t="s">
        <v>29</v>
      </c>
      <c r="D21" s="5"/>
      <c r="E21" s="5"/>
      <c r="F21" s="5"/>
    </row>
    <row r="22" spans="1:6" ht="12.75">
      <c r="A22" s="25" t="s">
        <v>30</v>
      </c>
      <c r="D22" s="10">
        <v>18747</v>
      </c>
      <c r="E22" s="5"/>
      <c r="F22" s="10">
        <v>19939</v>
      </c>
    </row>
    <row r="23" spans="1:6" ht="12.75">
      <c r="A23" s="25" t="s">
        <v>31</v>
      </c>
      <c r="D23" s="11">
        <v>36226.05229999998</v>
      </c>
      <c r="E23" s="5"/>
      <c r="F23" s="11">
        <v>34439</v>
      </c>
    </row>
    <row r="24" spans="1:6" ht="12.75">
      <c r="A24" s="25" t="s">
        <v>32</v>
      </c>
      <c r="D24" s="11">
        <v>577</v>
      </c>
      <c r="E24" s="5"/>
      <c r="F24" s="11">
        <v>697</v>
      </c>
    </row>
    <row r="25" spans="1:6" ht="12.75">
      <c r="A25" s="25" t="s">
        <v>33</v>
      </c>
      <c r="D25" s="12">
        <v>18987</v>
      </c>
      <c r="E25" s="5"/>
      <c r="F25" s="12">
        <v>17240</v>
      </c>
    </row>
    <row r="26" spans="4:6" ht="12.75">
      <c r="D26" s="12">
        <f>SUM(D22:D25)</f>
        <v>74537.05229999998</v>
      </c>
      <c r="E26" s="5"/>
      <c r="F26" s="12">
        <f>SUM(F22:F25)</f>
        <v>72315</v>
      </c>
    </row>
    <row r="27" spans="4:6" ht="12.75">
      <c r="D27" s="5"/>
      <c r="E27" s="5"/>
      <c r="F27" s="5"/>
    </row>
    <row r="28" spans="1:6" ht="12.75">
      <c r="A28" s="8" t="s">
        <v>34</v>
      </c>
      <c r="D28" s="5"/>
      <c r="E28" s="5"/>
      <c r="F28" s="5"/>
    </row>
    <row r="29" spans="1:6" ht="12.75">
      <c r="A29" s="25" t="s">
        <v>35</v>
      </c>
      <c r="D29" s="10">
        <v>10085</v>
      </c>
      <c r="E29" s="5"/>
      <c r="F29" s="10">
        <v>11922</v>
      </c>
    </row>
    <row r="30" spans="1:6" ht="12.75">
      <c r="A30" s="25" t="s">
        <v>36</v>
      </c>
      <c r="D30" s="11">
        <v>20130</v>
      </c>
      <c r="E30" s="5"/>
      <c r="F30" s="11">
        <v>20130</v>
      </c>
    </row>
    <row r="31" spans="1:6" ht="12.75" hidden="1">
      <c r="A31" s="1" t="s">
        <v>37</v>
      </c>
      <c r="D31" s="11">
        <v>0</v>
      </c>
      <c r="E31" s="5"/>
      <c r="F31" s="11">
        <v>0</v>
      </c>
    </row>
    <row r="32" spans="1:6" ht="12.75">
      <c r="A32" s="25" t="s">
        <v>11</v>
      </c>
      <c r="D32" s="12">
        <v>5142</v>
      </c>
      <c r="E32" s="5"/>
      <c r="F32" s="12">
        <v>1677</v>
      </c>
    </row>
    <row r="33" spans="4:6" ht="12.75">
      <c r="D33" s="12">
        <f>SUM(D29:D32)</f>
        <v>35357</v>
      </c>
      <c r="E33" s="5"/>
      <c r="F33" s="12">
        <f>SUM(F29:F32)</f>
        <v>33729</v>
      </c>
    </row>
    <row r="34" spans="4:6" ht="12.75">
      <c r="D34" s="5"/>
      <c r="E34" s="5"/>
      <c r="F34" s="5"/>
    </row>
    <row r="35" spans="1:6" ht="12.75">
      <c r="A35" s="8" t="s">
        <v>38</v>
      </c>
      <c r="D35" s="5">
        <v>39180.05229999998</v>
      </c>
      <c r="E35" s="5"/>
      <c r="F35" s="5">
        <f>+F26-F33</f>
        <v>38586</v>
      </c>
    </row>
    <row r="36" spans="4:6" ht="12.75">
      <c r="D36" s="5"/>
      <c r="E36" s="5"/>
      <c r="F36" s="5"/>
    </row>
    <row r="37" spans="4:6" ht="13.5" thickBot="1">
      <c r="D37" s="26">
        <f>+D19+D35</f>
        <v>92141.05229999998</v>
      </c>
      <c r="E37" s="5"/>
      <c r="F37" s="26">
        <f>+F19+F35</f>
        <v>91564</v>
      </c>
    </row>
    <row r="38" spans="4:6" ht="13.5" thickTop="1">
      <c r="D38" s="5"/>
      <c r="E38" s="5"/>
      <c r="F38" s="5"/>
    </row>
    <row r="39" spans="4:6" ht="12.75">
      <c r="D39" s="5"/>
      <c r="E39" s="5"/>
      <c r="F39" s="5"/>
    </row>
    <row r="40" spans="1:6" ht="12.75">
      <c r="A40" s="8" t="s">
        <v>39</v>
      </c>
      <c r="D40" s="5">
        <v>53020</v>
      </c>
      <c r="E40" s="5"/>
      <c r="F40" s="5">
        <v>53020</v>
      </c>
    </row>
    <row r="41" spans="1:6" ht="12.75">
      <c r="A41" s="8" t="s">
        <v>40</v>
      </c>
      <c r="D41" s="17">
        <v>-9007</v>
      </c>
      <c r="E41" s="5"/>
      <c r="F41" s="17">
        <v>-11410</v>
      </c>
    </row>
    <row r="42" spans="1:6" ht="12.75">
      <c r="A42" s="8" t="s">
        <v>41</v>
      </c>
      <c r="D42" s="5">
        <f>SUM(D40:D41)</f>
        <v>44013</v>
      </c>
      <c r="E42" s="5"/>
      <c r="F42" s="5">
        <f>SUM(F40:F41)</f>
        <v>41610</v>
      </c>
    </row>
    <row r="43" spans="1:6" ht="12.75">
      <c r="A43" s="8" t="s">
        <v>42</v>
      </c>
      <c r="D43" s="5">
        <v>39583</v>
      </c>
      <c r="E43" s="5"/>
      <c r="F43" s="5">
        <v>37842</v>
      </c>
    </row>
    <row r="44" spans="1:6" ht="12.75">
      <c r="A44" s="8" t="s">
        <v>43</v>
      </c>
      <c r="D44" s="5"/>
      <c r="E44" s="5"/>
      <c r="F44" s="5"/>
    </row>
    <row r="45" spans="1:6" ht="12.75">
      <c r="A45" s="25" t="s">
        <v>36</v>
      </c>
      <c r="D45" s="5">
        <v>7263</v>
      </c>
      <c r="E45" s="5"/>
      <c r="F45" s="5">
        <v>10855</v>
      </c>
    </row>
    <row r="46" spans="1:6" ht="12.75">
      <c r="A46" s="25" t="s">
        <v>44</v>
      </c>
      <c r="D46" s="17">
        <v>1282</v>
      </c>
      <c r="E46" s="5"/>
      <c r="F46" s="17">
        <v>1257</v>
      </c>
    </row>
    <row r="47" spans="4:6" ht="13.5" thickBot="1">
      <c r="D47" s="26">
        <f>SUM(D42:D46)</f>
        <v>92141</v>
      </c>
      <c r="E47" s="5"/>
      <c r="F47" s="26">
        <f>SUM(F42:F46)</f>
        <v>91564</v>
      </c>
    </row>
    <row r="48" spans="4:6" ht="13.5" thickTop="1">
      <c r="D48" s="5"/>
      <c r="E48" s="5"/>
      <c r="F48" s="5"/>
    </row>
    <row r="50" spans="1:8" ht="12.75">
      <c r="A50" s="43" t="s">
        <v>99</v>
      </c>
      <c r="B50" s="44"/>
      <c r="C50" s="44"/>
      <c r="D50" s="44"/>
      <c r="E50" s="44"/>
      <c r="F50" s="45"/>
      <c r="G50" s="18"/>
      <c r="H50" s="18"/>
    </row>
    <row r="51" spans="1:8" ht="12.75">
      <c r="A51" s="46"/>
      <c r="B51" s="47"/>
      <c r="C51" s="47"/>
      <c r="D51" s="47"/>
      <c r="E51" s="47"/>
      <c r="F51" s="48"/>
      <c r="G51" s="18"/>
      <c r="H51" s="18"/>
    </row>
  </sheetData>
  <mergeCells count="1">
    <mergeCell ref="A50:F5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4.00390625" style="1" customWidth="1"/>
    <col min="2" max="2" width="46.28125" style="1" bestFit="1" customWidth="1"/>
    <col min="3" max="3" width="12.140625" style="1" customWidth="1"/>
    <col min="4" max="4" width="3.7109375" style="1" customWidth="1"/>
    <col min="5" max="5" width="12.140625" style="1" customWidth="1"/>
    <col min="6" max="6" width="0" style="1" hidden="1" customWidth="1"/>
    <col min="7" max="16384" width="9.140625" style="1" customWidth="1"/>
  </cols>
  <sheetData>
    <row r="1" ht="18.75">
      <c r="A1" s="7" t="s">
        <v>0</v>
      </c>
    </row>
    <row r="3" ht="15.75">
      <c r="A3" s="9" t="s">
        <v>45</v>
      </c>
    </row>
    <row r="4" ht="15.75">
      <c r="A4" s="9" t="s">
        <v>46</v>
      </c>
    </row>
    <row r="6" spans="3:5" ht="12.75">
      <c r="C6" s="19" t="s">
        <v>19</v>
      </c>
      <c r="D6" s="19"/>
      <c r="E6" s="19" t="s">
        <v>19</v>
      </c>
    </row>
    <row r="7" spans="3:5" ht="12.75">
      <c r="C7" s="19" t="s">
        <v>47</v>
      </c>
      <c r="D7" s="19"/>
      <c r="E7" s="19" t="s">
        <v>47</v>
      </c>
    </row>
    <row r="8" spans="3:5" ht="12.75">
      <c r="C8" s="20">
        <v>38107</v>
      </c>
      <c r="D8" s="20"/>
      <c r="E8" s="20">
        <v>37741</v>
      </c>
    </row>
    <row r="9" spans="3:5" ht="12.75">
      <c r="C9" s="20" t="s">
        <v>3</v>
      </c>
      <c r="D9" s="20"/>
      <c r="E9" s="20" t="s">
        <v>3</v>
      </c>
    </row>
    <row r="11" spans="1:5" ht="12.75">
      <c r="A11" s="1" t="s">
        <v>48</v>
      </c>
      <c r="C11" s="5">
        <v>5733</v>
      </c>
      <c r="D11" s="5"/>
      <c r="E11" s="41">
        <v>1964</v>
      </c>
    </row>
    <row r="12" spans="3:5" ht="12.75">
      <c r="C12" s="5"/>
      <c r="D12" s="5"/>
      <c r="E12" s="41"/>
    </row>
    <row r="13" spans="1:5" ht="12.75">
      <c r="A13" s="1" t="s">
        <v>49</v>
      </c>
      <c r="C13" s="5"/>
      <c r="D13" s="5"/>
      <c r="E13" s="41"/>
    </row>
    <row r="14" spans="2:5" ht="12.75">
      <c r="B14" s="1" t="s">
        <v>50</v>
      </c>
      <c r="C14" s="5">
        <v>1963</v>
      </c>
      <c r="D14" s="5"/>
      <c r="E14" s="41">
        <v>2078</v>
      </c>
    </row>
    <row r="15" spans="2:5" ht="12.75">
      <c r="B15" s="1" t="s">
        <v>51</v>
      </c>
      <c r="C15" s="5">
        <v>-618</v>
      </c>
      <c r="D15" s="5"/>
      <c r="E15" s="42">
        <v>-401</v>
      </c>
    </row>
    <row r="16" spans="2:5" ht="12.75">
      <c r="B16" s="1" t="s">
        <v>52</v>
      </c>
      <c r="C16" s="5">
        <v>484</v>
      </c>
      <c r="D16" s="5"/>
      <c r="E16" s="41">
        <v>582</v>
      </c>
    </row>
    <row r="17" spans="2:5" ht="12.75">
      <c r="B17" s="1" t="s">
        <v>53</v>
      </c>
      <c r="C17" s="5">
        <v>-84</v>
      </c>
      <c r="D17" s="5"/>
      <c r="E17" s="42">
        <v>-102</v>
      </c>
    </row>
    <row r="18" spans="2:5" ht="12.75" hidden="1">
      <c r="B18" s="1" t="s">
        <v>54</v>
      </c>
      <c r="C18" s="5">
        <v>0</v>
      </c>
      <c r="D18" s="5"/>
      <c r="E18" s="5">
        <v>0</v>
      </c>
    </row>
    <row r="19" spans="2:5" ht="12.75" hidden="1">
      <c r="B19" s="1" t="s">
        <v>55</v>
      </c>
      <c r="C19" s="5">
        <v>0</v>
      </c>
      <c r="D19" s="5"/>
      <c r="E19" s="5">
        <v>0</v>
      </c>
    </row>
    <row r="20" spans="2:5" ht="12.75" hidden="1">
      <c r="B20" s="1" t="s">
        <v>57</v>
      </c>
      <c r="C20" s="5">
        <v>0</v>
      </c>
      <c r="D20" s="5"/>
      <c r="E20" s="5">
        <v>0</v>
      </c>
    </row>
    <row r="21" spans="2:5" ht="12.75">
      <c r="B21" s="1" t="s">
        <v>56</v>
      </c>
      <c r="C21" s="17">
        <v>-28</v>
      </c>
      <c r="D21" s="5"/>
      <c r="E21" s="17">
        <v>-48</v>
      </c>
    </row>
    <row r="22" spans="1:5" ht="12.75">
      <c r="A22" s="1" t="s">
        <v>58</v>
      </c>
      <c r="C22" s="5">
        <f>SUM(C11:C21)</f>
        <v>7450</v>
      </c>
      <c r="D22" s="5"/>
      <c r="E22" s="5">
        <f>SUM(E11:E21)</f>
        <v>4073</v>
      </c>
    </row>
    <row r="23" spans="1:5" ht="12.75">
      <c r="A23" s="1" t="s">
        <v>59</v>
      </c>
      <c r="C23" s="5"/>
      <c r="D23" s="5"/>
      <c r="E23" s="5"/>
    </row>
    <row r="24" spans="2:5" ht="12.75">
      <c r="B24" s="1" t="s">
        <v>60</v>
      </c>
      <c r="C24" s="5">
        <v>-476</v>
      </c>
      <c r="D24" s="5"/>
      <c r="E24" s="5">
        <v>6162</v>
      </c>
    </row>
    <row r="25" spans="2:5" ht="12.75">
      <c r="B25" s="1" t="s">
        <v>61</v>
      </c>
      <c r="C25" s="17">
        <v>126</v>
      </c>
      <c r="D25" s="5"/>
      <c r="E25" s="17">
        <v>-1756</v>
      </c>
    </row>
    <row r="26" spans="1:5" ht="12.75">
      <c r="A26" s="1" t="s">
        <v>62</v>
      </c>
      <c r="C26" s="5">
        <f>SUM(C22:C25)</f>
        <v>7100</v>
      </c>
      <c r="D26" s="5"/>
      <c r="E26" s="5">
        <f>SUM(E22:E25)</f>
        <v>8479</v>
      </c>
    </row>
    <row r="27" spans="3:5" ht="12.75">
      <c r="C27" s="5"/>
      <c r="D27" s="5"/>
      <c r="E27" s="5"/>
    </row>
    <row r="28" spans="2:5" ht="12.75">
      <c r="B28" s="1" t="s">
        <v>63</v>
      </c>
      <c r="C28" s="17">
        <v>12</v>
      </c>
      <c r="D28" s="5"/>
      <c r="E28" s="17">
        <v>599</v>
      </c>
    </row>
    <row r="29" spans="1:5" ht="12.75">
      <c r="A29" s="1" t="s">
        <v>64</v>
      </c>
      <c r="C29" s="5">
        <f>SUM(C26:C28)</f>
        <v>7112</v>
      </c>
      <c r="D29" s="5"/>
      <c r="E29" s="5">
        <f>SUM(E26:E28)</f>
        <v>9078</v>
      </c>
    </row>
    <row r="30" spans="3:5" ht="12.75">
      <c r="C30" s="5"/>
      <c r="D30" s="5"/>
      <c r="E30" s="5"/>
    </row>
    <row r="31" spans="1:5" ht="12.75">
      <c r="A31" s="1" t="s">
        <v>65</v>
      </c>
      <c r="C31" s="5"/>
      <c r="D31" s="5"/>
      <c r="E31" s="5"/>
    </row>
    <row r="32" spans="2:5" ht="12.75">
      <c r="B32" s="1" t="s">
        <v>79</v>
      </c>
      <c r="C32" s="5">
        <v>-1445</v>
      </c>
      <c r="D32" s="5"/>
      <c r="E32" s="5">
        <v>-1055</v>
      </c>
    </row>
    <row r="33" spans="2:5" ht="12.75">
      <c r="B33" s="1" t="s">
        <v>66</v>
      </c>
      <c r="C33" s="5">
        <v>72</v>
      </c>
      <c r="D33" s="5"/>
      <c r="E33" s="5">
        <v>48</v>
      </c>
    </row>
    <row r="34" spans="2:5" ht="12.75">
      <c r="B34" s="1" t="s">
        <v>67</v>
      </c>
      <c r="C34" s="5">
        <v>84</v>
      </c>
      <c r="D34" s="5"/>
      <c r="E34" s="5">
        <v>102</v>
      </c>
    </row>
    <row r="35" spans="2:5" ht="12.75" hidden="1">
      <c r="B35" s="1" t="s">
        <v>69</v>
      </c>
      <c r="C35" s="5">
        <v>0</v>
      </c>
      <c r="D35" s="5"/>
      <c r="E35" s="5">
        <v>0</v>
      </c>
    </row>
    <row r="36" spans="2:5" ht="12.75" hidden="1">
      <c r="B36" s="1" t="s">
        <v>68</v>
      </c>
      <c r="C36" s="17">
        <v>0</v>
      </c>
      <c r="D36" s="5"/>
      <c r="E36" s="17">
        <v>0</v>
      </c>
    </row>
    <row r="37" spans="3:5" ht="12.75">
      <c r="C37" s="27">
        <f>SUM(C32:C36)</f>
        <v>-1289</v>
      </c>
      <c r="D37" s="5"/>
      <c r="E37" s="27">
        <f>SUM(E32:E36)</f>
        <v>-905</v>
      </c>
    </row>
    <row r="38" spans="1:5" ht="12.75">
      <c r="A38" s="1" t="s">
        <v>70</v>
      </c>
      <c r="C38" s="5"/>
      <c r="D38" s="5"/>
      <c r="E38" s="5"/>
    </row>
    <row r="39" spans="2:5" ht="12.75">
      <c r="B39" s="1" t="s">
        <v>71</v>
      </c>
      <c r="C39" s="5">
        <v>-484</v>
      </c>
      <c r="D39" s="5"/>
      <c r="E39" s="5">
        <v>-582</v>
      </c>
    </row>
    <row r="40" spans="2:5" ht="12.75" hidden="1">
      <c r="B40" s="1" t="s">
        <v>72</v>
      </c>
      <c r="C40" s="5">
        <v>0</v>
      </c>
      <c r="D40" s="5"/>
      <c r="E40" s="5">
        <v>0</v>
      </c>
    </row>
    <row r="41" spans="2:5" ht="12.75" hidden="1">
      <c r="B41" s="1" t="s">
        <v>73</v>
      </c>
      <c r="C41" s="5">
        <v>0</v>
      </c>
      <c r="D41" s="5"/>
      <c r="E41" s="5">
        <v>0</v>
      </c>
    </row>
    <row r="42" spans="2:5" ht="12.75" hidden="1">
      <c r="B42" s="1" t="s">
        <v>74</v>
      </c>
      <c r="C42" s="5">
        <v>0</v>
      </c>
      <c r="D42" s="5"/>
      <c r="E42" s="5">
        <v>0</v>
      </c>
    </row>
    <row r="43" spans="2:5" ht="12.75">
      <c r="B43" s="1" t="s">
        <v>75</v>
      </c>
      <c r="C43" s="5">
        <v>-3592</v>
      </c>
      <c r="D43" s="5"/>
      <c r="E43" s="5">
        <v>2190</v>
      </c>
    </row>
    <row r="44" spans="2:5" ht="12.75">
      <c r="B44" s="1" t="s">
        <v>101</v>
      </c>
      <c r="C44" s="17">
        <v>0</v>
      </c>
      <c r="D44" s="5"/>
      <c r="E44" s="17">
        <v>-5340</v>
      </c>
    </row>
    <row r="45" spans="3:5" ht="12.75">
      <c r="C45" s="27">
        <f>SUM(C39:C44)</f>
        <v>-4076</v>
      </c>
      <c r="D45" s="5"/>
      <c r="E45" s="27">
        <f>SUM(E39:E44)</f>
        <v>-3732</v>
      </c>
    </row>
    <row r="46" spans="3:5" ht="12.75">
      <c r="C46" s="5"/>
      <c r="D46" s="5"/>
      <c r="E46" s="5"/>
    </row>
    <row r="47" spans="1:5" ht="12.75">
      <c r="A47" s="1" t="s">
        <v>76</v>
      </c>
      <c r="C47" s="5">
        <f>+C29+C37+C45</f>
        <v>1747</v>
      </c>
      <c r="D47" s="5"/>
      <c r="E47" s="5">
        <f>+E29+E37+E45</f>
        <v>4441</v>
      </c>
    </row>
    <row r="48" spans="3:5" ht="12.75">
      <c r="C48" s="5"/>
      <c r="D48" s="5"/>
      <c r="E48" s="5"/>
    </row>
    <row r="49" spans="1:5" ht="12.75">
      <c r="A49" s="1" t="s">
        <v>77</v>
      </c>
      <c r="C49" s="5">
        <v>17240</v>
      </c>
      <c r="D49" s="5"/>
      <c r="E49" s="5">
        <v>19180</v>
      </c>
    </row>
    <row r="50" spans="3:5" ht="12.75">
      <c r="C50" s="5"/>
      <c r="D50" s="5"/>
      <c r="E50" s="5"/>
    </row>
    <row r="51" spans="1:5" ht="12.75">
      <c r="A51" s="1" t="s">
        <v>95</v>
      </c>
      <c r="C51" s="27">
        <f>SUM(C47:C50)</f>
        <v>18987</v>
      </c>
      <c r="D51" s="5"/>
      <c r="E51" s="27">
        <f>SUM(E47:E50)</f>
        <v>23621</v>
      </c>
    </row>
    <row r="52" spans="3:5" ht="12.75">
      <c r="C52" s="5"/>
      <c r="D52" s="5"/>
      <c r="E52" s="5"/>
    </row>
    <row r="53" spans="3:5" ht="12.75">
      <c r="C53" s="5"/>
      <c r="D53" s="5"/>
      <c r="E53" s="5"/>
    </row>
    <row r="54" spans="1:6" ht="12.75">
      <c r="A54" s="43" t="s">
        <v>100</v>
      </c>
      <c r="B54" s="44"/>
      <c r="C54" s="44"/>
      <c r="D54" s="44"/>
      <c r="E54" s="45"/>
      <c r="F54" s="18"/>
    </row>
    <row r="55" spans="1:6" ht="12.75">
      <c r="A55" s="46"/>
      <c r="B55" s="47"/>
      <c r="C55" s="47"/>
      <c r="D55" s="47"/>
      <c r="E55" s="48"/>
      <c r="F55" s="18"/>
    </row>
    <row r="56" spans="3:5" ht="12.75">
      <c r="C56" s="5"/>
      <c r="D56" s="5"/>
      <c r="E56" s="5"/>
    </row>
    <row r="57" spans="3:5" ht="12.75">
      <c r="C57" s="5"/>
      <c r="D57" s="5"/>
      <c r="E57" s="5"/>
    </row>
    <row r="58" spans="3:5" ht="12.75">
      <c r="C58" s="5"/>
      <c r="D58" s="5"/>
      <c r="E58" s="5"/>
    </row>
    <row r="59" spans="3:5" ht="12.75">
      <c r="C59" s="5"/>
      <c r="D59" s="5"/>
      <c r="E59" s="5"/>
    </row>
  </sheetData>
  <mergeCells count="1">
    <mergeCell ref="A54:E55"/>
  </mergeCells>
  <printOptions/>
  <pageMargins left="0.89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7"/>
  <sheetViews>
    <sheetView workbookViewId="0" topLeftCell="B9">
      <selection activeCell="C34" sqref="C34"/>
    </sheetView>
  </sheetViews>
  <sheetFormatPr defaultColWidth="9.140625" defaultRowHeight="12.75"/>
  <cols>
    <col min="1" max="1" width="2.00390625" style="28" customWidth="1"/>
    <col min="2" max="2" width="43.7109375" style="28" customWidth="1"/>
    <col min="3" max="3" width="11.57421875" style="28" customWidth="1"/>
    <col min="4" max="4" width="12.28125" style="28" customWidth="1"/>
    <col min="5" max="8" width="11.8515625" style="28" customWidth="1"/>
    <col min="9" max="9" width="10.28125" style="28" customWidth="1"/>
    <col min="10" max="16384" width="8.8515625" style="28" customWidth="1"/>
  </cols>
  <sheetData>
    <row r="1" ht="18.75">
      <c r="B1" s="29" t="s">
        <v>0</v>
      </c>
    </row>
    <row r="3" spans="2:11" ht="12.75">
      <c r="B3" s="30" t="s">
        <v>80</v>
      </c>
      <c r="K3" s="31"/>
    </row>
    <row r="4" spans="2:11" ht="12.75">
      <c r="B4" s="30" t="s">
        <v>46</v>
      </c>
      <c r="K4" s="31"/>
    </row>
    <row r="5" ht="12.75">
      <c r="K5" s="31"/>
    </row>
    <row r="6" spans="3:11" ht="25.5">
      <c r="C6" s="32" t="s">
        <v>39</v>
      </c>
      <c r="D6" s="32" t="s">
        <v>81</v>
      </c>
      <c r="E6" s="32" t="s">
        <v>82</v>
      </c>
      <c r="F6" s="32" t="s">
        <v>83</v>
      </c>
      <c r="G6" s="32" t="s">
        <v>84</v>
      </c>
      <c r="H6" s="32" t="s">
        <v>85</v>
      </c>
      <c r="I6" s="33" t="s">
        <v>78</v>
      </c>
      <c r="K6" s="31"/>
    </row>
    <row r="7" spans="3:11" ht="12.75">
      <c r="C7" s="33" t="s">
        <v>86</v>
      </c>
      <c r="D7" s="33" t="s">
        <v>86</v>
      </c>
      <c r="E7" s="33" t="s">
        <v>86</v>
      </c>
      <c r="F7" s="33" t="s">
        <v>86</v>
      </c>
      <c r="G7" s="33" t="s">
        <v>86</v>
      </c>
      <c r="H7" s="33" t="s">
        <v>86</v>
      </c>
      <c r="I7" s="33" t="s">
        <v>86</v>
      </c>
      <c r="K7" s="31"/>
    </row>
    <row r="8" spans="3:11" ht="12.75">
      <c r="C8" s="34"/>
      <c r="D8" s="34"/>
      <c r="E8" s="34"/>
      <c r="F8" s="34"/>
      <c r="G8" s="34"/>
      <c r="H8" s="34"/>
      <c r="I8" s="34"/>
      <c r="K8" s="31"/>
    </row>
    <row r="9" spans="3:11" ht="12.75">
      <c r="C9" s="31"/>
      <c r="D9" s="31"/>
      <c r="E9" s="31"/>
      <c r="F9" s="31"/>
      <c r="G9" s="31"/>
      <c r="H9" s="31"/>
      <c r="I9" s="31"/>
      <c r="K9" s="31"/>
    </row>
    <row r="10" spans="2:11" ht="12.75">
      <c r="B10" s="35" t="s">
        <v>94</v>
      </c>
      <c r="C10" s="31"/>
      <c r="D10" s="31"/>
      <c r="E10" s="31"/>
      <c r="F10" s="31"/>
      <c r="G10" s="31"/>
      <c r="H10" s="31"/>
      <c r="I10" s="31"/>
      <c r="K10" s="31"/>
    </row>
    <row r="11" spans="3:11" ht="12.75">
      <c r="C11" s="31"/>
      <c r="D11" s="31"/>
      <c r="E11" s="31"/>
      <c r="F11" s="31"/>
      <c r="G11" s="31"/>
      <c r="H11" s="31"/>
      <c r="I11" s="31"/>
      <c r="K11" s="31"/>
    </row>
    <row r="12" spans="2:11" ht="12.75">
      <c r="B12" s="28" t="s">
        <v>87</v>
      </c>
      <c r="C12" s="36">
        <f aca="true" t="shared" si="0" ref="C12:H12">C29</f>
        <v>53020</v>
      </c>
      <c r="D12" s="36">
        <f t="shared" si="0"/>
        <v>3704</v>
      </c>
      <c r="E12" s="36">
        <f t="shared" si="0"/>
        <v>586</v>
      </c>
      <c r="F12" s="36">
        <f t="shared" si="0"/>
        <v>352.75575000000003</v>
      </c>
      <c r="G12" s="36">
        <f t="shared" si="0"/>
        <v>456</v>
      </c>
      <c r="H12" s="36">
        <f t="shared" si="0"/>
        <v>-11778.75575</v>
      </c>
      <c r="I12" s="36">
        <f>SUM(C12:H12)</f>
        <v>46340</v>
      </c>
      <c r="K12" s="31"/>
    </row>
    <row r="13" spans="3:11" ht="12.75">
      <c r="C13" s="36"/>
      <c r="D13" s="36"/>
      <c r="E13" s="36"/>
      <c r="F13" s="36"/>
      <c r="G13" s="36"/>
      <c r="H13" s="36"/>
      <c r="I13" s="36"/>
      <c r="K13" s="31"/>
    </row>
    <row r="14" spans="2:11" ht="12.75">
      <c r="B14" s="28" t="s">
        <v>14</v>
      </c>
      <c r="C14" s="36"/>
      <c r="D14" s="36"/>
      <c r="E14" s="36"/>
      <c r="F14" s="36"/>
      <c r="G14" s="36"/>
      <c r="H14" s="37">
        <v>2403</v>
      </c>
      <c r="I14" s="37">
        <f>SUM(H14)</f>
        <v>2403</v>
      </c>
      <c r="K14" s="31"/>
    </row>
    <row r="15" spans="2:11" ht="12.75" hidden="1">
      <c r="B15" s="28" t="s">
        <v>88</v>
      </c>
      <c r="C15" s="36"/>
      <c r="D15" s="36"/>
      <c r="E15" s="36"/>
      <c r="F15" s="36"/>
      <c r="G15" s="36"/>
      <c r="H15" s="37"/>
      <c r="I15" s="37"/>
      <c r="K15" s="31"/>
    </row>
    <row r="16" spans="2:11" ht="12.75" hidden="1">
      <c r="B16" s="28" t="s">
        <v>89</v>
      </c>
      <c r="C16" s="36"/>
      <c r="D16" s="36"/>
      <c r="E16" s="36"/>
      <c r="F16" s="36"/>
      <c r="G16" s="36"/>
      <c r="H16" s="36"/>
      <c r="I16" s="36"/>
      <c r="K16" s="31"/>
    </row>
    <row r="17" spans="2:11" ht="12.75" hidden="1">
      <c r="B17" s="28" t="s">
        <v>90</v>
      </c>
      <c r="C17" s="36"/>
      <c r="D17" s="36"/>
      <c r="E17" s="36"/>
      <c r="F17" s="36"/>
      <c r="G17" s="36"/>
      <c r="H17" s="36"/>
      <c r="I17" s="36"/>
      <c r="K17" s="31"/>
    </row>
    <row r="18" spans="3:11" ht="12.75">
      <c r="C18" s="36"/>
      <c r="D18" s="36"/>
      <c r="E18" s="36"/>
      <c r="F18" s="36"/>
      <c r="G18" s="36"/>
      <c r="H18" s="36"/>
      <c r="I18" s="36"/>
      <c r="K18" s="31"/>
    </row>
    <row r="19" spans="2:11" ht="13.5" thickBot="1">
      <c r="B19" s="28" t="s">
        <v>91</v>
      </c>
      <c r="C19" s="38">
        <v>53020</v>
      </c>
      <c r="D19" s="38">
        <v>3704</v>
      </c>
      <c r="E19" s="38">
        <v>377</v>
      </c>
      <c r="F19" s="38">
        <v>352.75575000000003</v>
      </c>
      <c r="G19" s="38">
        <v>512</v>
      </c>
      <c r="H19" s="38">
        <f>H12+H14</f>
        <v>-9375.75575</v>
      </c>
      <c r="I19" s="38">
        <f>SUM(C19:H19)</f>
        <v>48590</v>
      </c>
      <c r="K19" s="31"/>
    </row>
    <row r="20" spans="3:11" ht="13.5" thickTop="1">
      <c r="C20" s="31"/>
      <c r="D20" s="31"/>
      <c r="E20" s="31"/>
      <c r="F20" s="31"/>
      <c r="G20" s="31"/>
      <c r="H20" s="31"/>
      <c r="I20" s="31"/>
      <c r="K20" s="31"/>
    </row>
    <row r="21" spans="3:11" ht="12.75">
      <c r="C21" s="31"/>
      <c r="D21" s="31"/>
      <c r="E21" s="31"/>
      <c r="F21" s="31"/>
      <c r="G21" s="31"/>
      <c r="H21" s="31"/>
      <c r="I21" s="31"/>
      <c r="K21" s="31"/>
    </row>
    <row r="22" spans="2:11" ht="12.75">
      <c r="B22" s="28" t="s">
        <v>92</v>
      </c>
      <c r="C22" s="36">
        <v>53020</v>
      </c>
      <c r="D22" s="36">
        <v>3704</v>
      </c>
      <c r="E22" s="36">
        <v>586</v>
      </c>
      <c r="F22" s="36">
        <v>128</v>
      </c>
      <c r="G22" s="36">
        <v>512</v>
      </c>
      <c r="H22" s="36">
        <v>-11129</v>
      </c>
      <c r="I22" s="36">
        <v>46821</v>
      </c>
      <c r="K22" s="31"/>
    </row>
    <row r="23" spans="3:11" ht="12.75">
      <c r="C23" s="36"/>
      <c r="D23" s="36"/>
      <c r="E23" s="36"/>
      <c r="F23" s="36"/>
      <c r="G23" s="36"/>
      <c r="H23" s="36"/>
      <c r="I23" s="36"/>
      <c r="K23" s="31"/>
    </row>
    <row r="24" spans="2:11" ht="12.75">
      <c r="B24" s="28" t="s">
        <v>14</v>
      </c>
      <c r="C24" s="36"/>
      <c r="D24" s="36"/>
      <c r="E24" s="36"/>
      <c r="F24" s="36"/>
      <c r="G24" s="36"/>
      <c r="H24" s="37">
        <v>-425</v>
      </c>
      <c r="I24" s="37">
        <v>-425</v>
      </c>
      <c r="K24" s="31"/>
    </row>
    <row r="25" spans="2:11" ht="12.75">
      <c r="B25" s="28" t="s">
        <v>88</v>
      </c>
      <c r="C25" s="36"/>
      <c r="D25" s="36"/>
      <c r="E25" s="36"/>
      <c r="F25" s="36">
        <v>224.75575</v>
      </c>
      <c r="G25" s="36"/>
      <c r="H25" s="37">
        <v>-224.75575</v>
      </c>
      <c r="I25" s="37">
        <v>0</v>
      </c>
      <c r="K25" s="31"/>
    </row>
    <row r="26" spans="2:11" ht="12.75" hidden="1">
      <c r="B26" s="28" t="s">
        <v>89</v>
      </c>
      <c r="C26" s="36"/>
      <c r="D26" s="36"/>
      <c r="E26" s="36"/>
      <c r="F26" s="36"/>
      <c r="G26" s="36">
        <v>0</v>
      </c>
      <c r="H26" s="36"/>
      <c r="I26" s="36">
        <v>0</v>
      </c>
      <c r="K26" s="31"/>
    </row>
    <row r="27" spans="2:11" ht="12.75">
      <c r="B27" s="28" t="s">
        <v>89</v>
      </c>
      <c r="C27" s="36"/>
      <c r="D27" s="36"/>
      <c r="E27" s="36"/>
      <c r="F27" s="36"/>
      <c r="G27" s="36">
        <v>-56</v>
      </c>
      <c r="H27" s="36">
        <v>0</v>
      </c>
      <c r="I27" s="36">
        <v>-56</v>
      </c>
      <c r="K27" s="31"/>
    </row>
    <row r="28" spans="3:10" ht="12.75">
      <c r="C28" s="36"/>
      <c r="D28" s="36"/>
      <c r="E28" s="36"/>
      <c r="F28" s="36"/>
      <c r="G28" s="36"/>
      <c r="H28" s="36"/>
      <c r="I28" s="36"/>
      <c r="J28" s="37"/>
    </row>
    <row r="29" spans="2:11" ht="13.5" thickBot="1">
      <c r="B29" s="28" t="s">
        <v>93</v>
      </c>
      <c r="C29" s="38">
        <v>53020</v>
      </c>
      <c r="D29" s="38">
        <v>3704</v>
      </c>
      <c r="E29" s="38">
        <f>SUM(E22:E28)</f>
        <v>586</v>
      </c>
      <c r="F29" s="38">
        <f>SUM(F22:F27)</f>
        <v>352.75575000000003</v>
      </c>
      <c r="G29" s="38">
        <f>SUM(G22:G27)</f>
        <v>456</v>
      </c>
      <c r="H29" s="38">
        <f>SUM(H22:H27)</f>
        <v>-11778.75575</v>
      </c>
      <c r="I29" s="38">
        <f>SUM(I22:I27)</f>
        <v>46340</v>
      </c>
      <c r="K29" s="31"/>
    </row>
    <row r="30" ht="13.5" thickTop="1">
      <c r="K30" s="31"/>
    </row>
    <row r="31" spans="2:11" ht="12.75">
      <c r="B31" s="39"/>
      <c r="C31" s="40"/>
      <c r="D31" s="40"/>
      <c r="E31" s="40"/>
      <c r="F31" s="40"/>
      <c r="G31" s="40"/>
      <c r="H31" s="40"/>
      <c r="I31" s="40"/>
      <c r="K31" s="31"/>
    </row>
    <row r="32" spans="3:11" ht="12.75">
      <c r="C32" s="31"/>
      <c r="D32" s="31"/>
      <c r="E32" s="31"/>
      <c r="F32" s="31"/>
      <c r="G32" s="31"/>
      <c r="H32" s="31"/>
      <c r="I32" s="31"/>
      <c r="K32" s="31"/>
    </row>
    <row r="33" ht="12.75">
      <c r="K33" s="31"/>
    </row>
    <row r="34" ht="12.75">
      <c r="K34" s="31"/>
    </row>
    <row r="35" ht="12.75">
      <c r="K35" s="31"/>
    </row>
    <row r="36" ht="12.75">
      <c r="K36" s="31"/>
    </row>
    <row r="37" ht="12.75">
      <c r="K37" s="31"/>
    </row>
    <row r="38" ht="12.75">
      <c r="K38" s="31"/>
    </row>
    <row r="39" ht="12.75">
      <c r="K39" s="31"/>
    </row>
    <row r="40" ht="12.75">
      <c r="K40" s="31"/>
    </row>
    <row r="41" ht="12.75">
      <c r="K41" s="31"/>
    </row>
    <row r="42" ht="12.75">
      <c r="K42" s="31"/>
    </row>
    <row r="43" ht="12.75">
      <c r="K43" s="31"/>
    </row>
    <row r="44" ht="12.75">
      <c r="K44" s="31"/>
    </row>
    <row r="45" ht="12.75">
      <c r="K45" s="31"/>
    </row>
    <row r="46" ht="12.75">
      <c r="K46" s="31"/>
    </row>
    <row r="47" ht="12.75">
      <c r="K47" s="31"/>
    </row>
  </sheetData>
  <printOptions/>
  <pageMargins left="0.58" right="0.56" top="0.85" bottom="0.75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JKM</dc:creator>
  <cp:keywords/>
  <dc:description/>
  <cp:lastModifiedBy>mechee</cp:lastModifiedBy>
  <cp:lastPrinted>2004-06-18T02:08:45Z</cp:lastPrinted>
  <dcterms:created xsi:type="dcterms:W3CDTF">2004-06-17T01:37:25Z</dcterms:created>
  <dcterms:modified xsi:type="dcterms:W3CDTF">2004-06-23T03:23:27Z</dcterms:modified>
  <cp:category/>
  <cp:version/>
  <cp:contentType/>
  <cp:contentStatus/>
</cp:coreProperties>
</file>